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acertar na segunda\"/>
    </mc:Choice>
  </mc:AlternateContent>
  <bookViews>
    <workbookView xWindow="0" yWindow="0" windowWidth="23040" windowHeight="9408"/>
  </bookViews>
  <sheets>
    <sheet name="Tabela 15-DEMAMC" sheetId="25" r:id="rId1"/>
  </sheets>
  <definedNames>
    <definedName name="_xlnm.Print_Area" localSheetId="0">'Tabela 15-DEMAMC'!$B$1:$P$27</definedName>
  </definedNames>
  <calcPr calcId="152511"/>
</workbook>
</file>

<file path=xl/calcChain.xml><?xml version="1.0" encoding="utf-8"?>
<calcChain xmlns="http://schemas.openxmlformats.org/spreadsheetml/2006/main">
  <c r="L20" i="25" l="1"/>
  <c r="M20" i="25"/>
  <c r="N20" i="25"/>
  <c r="O20" i="25"/>
  <c r="P18" i="25"/>
  <c r="P19" i="25"/>
  <c r="K19" i="25"/>
  <c r="I20" i="25"/>
  <c r="G20" i="25"/>
  <c r="J18" i="25" l="1"/>
  <c r="K18" i="25" s="1"/>
  <c r="J17" i="25"/>
  <c r="P17" i="25"/>
  <c r="P16" i="25"/>
  <c r="J16" i="25"/>
  <c r="P20" i="25" l="1"/>
  <c r="J20" i="25"/>
</calcChain>
</file>

<file path=xl/sharedStrings.xml><?xml version="1.0" encoding="utf-8"?>
<sst xmlns="http://schemas.openxmlformats.org/spreadsheetml/2006/main" count="29" uniqueCount="26">
  <si>
    <t>TOTAL</t>
  </si>
  <si>
    <t>Descrição por Conta Contábil</t>
  </si>
  <si>
    <t>ENTRADAS</t>
  </si>
  <si>
    <t>SAÍDAS</t>
  </si>
  <si>
    <t>Compras</t>
  </si>
  <si>
    <t>Outras</t>
  </si>
  <si>
    <t>Consumo</t>
  </si>
  <si>
    <t>Perdas</t>
  </si>
  <si>
    <t>Observações:</t>
  </si>
  <si>
    <t>Doação / Transferência</t>
  </si>
  <si>
    <t>DEMONSTRATIVO ANALÍTICO DAS ENTRADAS E SAÍDAS DO ALMOXARIFADO DE MATERIAIS DE CONSUMO</t>
  </si>
  <si>
    <t>CONTA CONTÁBIL¹</t>
  </si>
  <si>
    <t>Total</t>
  </si>
  <si>
    <t>1 - Conta Patrimonial</t>
  </si>
  <si>
    <t>CÂMARA MUNICIPAL DE LARANJA DA TERRA</t>
  </si>
  <si>
    <t>UG: CÂMARA MUNICIPAL DE LARANJA DA TERRA</t>
  </si>
  <si>
    <t xml:space="preserve"> MATERIAL DE CONSUMO</t>
  </si>
  <si>
    <t>GENEROS ALIMENTICIOS</t>
  </si>
  <si>
    <t>AUTO PEÇAS</t>
  </si>
  <si>
    <t>MATERIAL DE EXPEDIENTE</t>
  </si>
  <si>
    <t>ANO DE REFERÊNCIA: 2018</t>
  </si>
  <si>
    <t>Casa Legislativa Municipal Waldemiro Seibel</t>
  </si>
  <si>
    <t>PODER LEGISLATIVO</t>
  </si>
  <si>
    <t>TABELA 15</t>
  </si>
  <si>
    <t>Assinatura do Gestor</t>
  </si>
  <si>
    <t>Assinatura do Contabilista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</si>
</sst>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24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b/>
      <sz val="12"/>
      <name val="Candara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name val="Century Gothic"/>
      <family val="2"/>
    </font>
    <font>
      <b/>
      <sz val="12"/>
      <color rgb="FF000000"/>
      <name val="Arial"/>
      <family val="2"/>
    </font>
    <font>
      <b/>
      <sz val="7"/>
      <color rgb="FF000000"/>
      <name val="helvetica"/>
    </font>
    <font>
      <sz val="12"/>
      <color rgb="FF000000"/>
      <name val="helvetica"/>
    </font>
    <font>
      <b/>
      <sz val="12"/>
      <color rgb="FF000000"/>
      <name val="helvetica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b/>
      <sz val="12"/>
      <color theme="1"/>
      <name val="Calibri"/>
      <family val="2"/>
      <scheme val="minor"/>
    </font>
    <font>
      <sz val="12"/>
      <name val="Cambria"/>
      <family val="1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20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3" xfId="0" applyFont="1" applyBorder="1"/>
    <xf numFmtId="0" fontId="7" fillId="0" borderId="5" xfId="0" applyFont="1" applyBorder="1"/>
    <xf numFmtId="0" fontId="7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right" vertical="center"/>
    </xf>
    <xf numFmtId="164" fontId="9" fillId="2" borderId="0" xfId="0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/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" fillId="0" borderId="0" xfId="0" applyFont="1" applyBorder="1"/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21" xfId="0" applyFont="1" applyBorder="1" applyAlignment="1"/>
    <xf numFmtId="0" fontId="15" fillId="0" borderId="0" xfId="0" applyFont="1" applyBorder="1" applyAlignment="1">
      <alignment vertical="center" wrapText="1"/>
    </xf>
    <xf numFmtId="2" fontId="18" fillId="0" borderId="17" xfId="0" applyNumberFormat="1" applyFont="1" applyBorder="1" applyAlignment="1">
      <alignment horizontal="right" vertical="center" wrapText="1"/>
    </xf>
    <xf numFmtId="1" fontId="14" fillId="0" borderId="29" xfId="0" applyNumberFormat="1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/>
    <xf numFmtId="0" fontId="6" fillId="0" borderId="21" xfId="0" applyFont="1" applyBorder="1"/>
    <xf numFmtId="0" fontId="6" fillId="0" borderId="3" xfId="0" applyFont="1" applyBorder="1"/>
    <xf numFmtId="0" fontId="6" fillId="0" borderId="5" xfId="0" applyFont="1" applyBorder="1"/>
    <xf numFmtId="0" fontId="6" fillId="0" borderId="11" xfId="0" applyFont="1" applyBorder="1"/>
    <xf numFmtId="0" fontId="7" fillId="2" borderId="33" xfId="0" applyFont="1" applyFill="1" applyBorder="1" applyAlignment="1"/>
    <xf numFmtId="0" fontId="9" fillId="2" borderId="34" xfId="0" applyFont="1" applyFill="1" applyBorder="1" applyAlignment="1">
      <alignment horizontal="center" vertical="center"/>
    </xf>
    <xf numFmtId="164" fontId="9" fillId="2" borderId="35" xfId="0" applyNumberFormat="1" applyFont="1" applyFill="1" applyBorder="1" applyAlignment="1">
      <alignment horizontal="right" vertical="center"/>
    </xf>
    <xf numFmtId="0" fontId="18" fillId="2" borderId="34" xfId="0" applyFont="1" applyFill="1" applyBorder="1" applyAlignment="1">
      <alignment vertical="center" wrapText="1"/>
    </xf>
    <xf numFmtId="0" fontId="19" fillId="0" borderId="34" xfId="0" applyFont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2" fontId="18" fillId="0" borderId="40" xfId="0" applyNumberFormat="1" applyFont="1" applyBorder="1" applyAlignment="1">
      <alignment horizontal="right" vertical="center" wrapText="1"/>
    </xf>
    <xf numFmtId="1" fontId="14" fillId="0" borderId="9" xfId="0" applyNumberFormat="1" applyFont="1" applyBorder="1" applyAlignment="1">
      <alignment vertical="center" wrapText="1"/>
    </xf>
    <xf numFmtId="2" fontId="16" fillId="0" borderId="13" xfId="2" applyNumberFormat="1" applyFont="1" applyBorder="1" applyAlignment="1">
      <alignment horizontal="right" vertical="center" wrapText="1"/>
    </xf>
    <xf numFmtId="2" fontId="6" fillId="0" borderId="9" xfId="2" applyNumberFormat="1" applyFont="1" applyBorder="1"/>
    <xf numFmtId="2" fontId="6" fillId="0" borderId="10" xfId="2" applyNumberFormat="1" applyFont="1" applyBorder="1"/>
    <xf numFmtId="2" fontId="6" fillId="0" borderId="0" xfId="1" applyNumberFormat="1" applyFont="1" applyBorder="1"/>
    <xf numFmtId="2" fontId="18" fillId="0" borderId="28" xfId="0" applyNumberFormat="1" applyFont="1" applyBorder="1" applyAlignment="1">
      <alignment horizontal="right" vertical="center" wrapText="1"/>
    </xf>
    <xf numFmtId="2" fontId="6" fillId="0" borderId="17" xfId="1" applyNumberFormat="1" applyFont="1" applyBorder="1"/>
    <xf numFmtId="2" fontId="6" fillId="0" borderId="10" xfId="1" applyNumberFormat="1" applyFont="1" applyBorder="1"/>
    <xf numFmtId="2" fontId="6" fillId="0" borderId="0" xfId="1" applyNumberFormat="1" applyFont="1" applyBorder="1" applyAlignment="1">
      <alignment horizontal="center"/>
    </xf>
    <xf numFmtId="2" fontId="16" fillId="0" borderId="36" xfId="2" applyNumberFormat="1" applyFont="1" applyBorder="1" applyAlignment="1">
      <alignment horizontal="right" vertical="center" wrapText="1"/>
    </xf>
    <xf numFmtId="2" fontId="6" fillId="0" borderId="37" xfId="2" applyNumberFormat="1" applyFont="1" applyBorder="1"/>
    <xf numFmtId="2" fontId="6" fillId="0" borderId="38" xfId="2" applyNumberFormat="1" applyFont="1" applyBorder="1"/>
    <xf numFmtId="2" fontId="18" fillId="0" borderId="39" xfId="0" applyNumberFormat="1" applyFont="1" applyBorder="1" applyAlignment="1">
      <alignment horizontal="right" vertical="center" wrapText="1"/>
    </xf>
    <xf numFmtId="2" fontId="6" fillId="0" borderId="40" xfId="1" applyNumberFormat="1" applyFont="1" applyBorder="1"/>
    <xf numFmtId="2" fontId="17" fillId="0" borderId="14" xfId="2" applyNumberFormat="1" applyFont="1" applyBorder="1" applyAlignment="1">
      <alignment horizontal="right" vertical="center" wrapText="1"/>
    </xf>
    <xf numFmtId="2" fontId="9" fillId="0" borderId="12" xfId="2" applyNumberFormat="1" applyFont="1" applyBorder="1" applyAlignment="1">
      <alignment horizontal="right" vertical="center"/>
    </xf>
    <xf numFmtId="2" fontId="9" fillId="0" borderId="16" xfId="2" applyNumberFormat="1" applyFont="1" applyBorder="1" applyAlignment="1">
      <alignment horizontal="right" vertical="center"/>
    </xf>
    <xf numFmtId="2" fontId="9" fillId="0" borderId="5" xfId="0" applyNumberFormat="1" applyFont="1" applyBorder="1" applyAlignment="1">
      <alignment horizontal="right" vertical="center"/>
    </xf>
    <xf numFmtId="2" fontId="14" fillId="0" borderId="32" xfId="0" applyNumberFormat="1" applyFont="1" applyBorder="1" applyAlignment="1">
      <alignment horizontal="right" vertical="center" wrapText="1"/>
    </xf>
    <xf numFmtId="2" fontId="9" fillId="0" borderId="12" xfId="0" applyNumberFormat="1" applyFont="1" applyBorder="1" applyAlignment="1">
      <alignment horizontal="right" vertical="center"/>
    </xf>
    <xf numFmtId="2" fontId="9" fillId="0" borderId="16" xfId="0" applyNumberFormat="1" applyFont="1" applyBorder="1" applyAlignment="1">
      <alignment horizontal="right" vertical="center"/>
    </xf>
    <xf numFmtId="2" fontId="18" fillId="0" borderId="10" xfId="0" applyNumberFormat="1" applyFont="1" applyBorder="1" applyAlignment="1">
      <alignment horizontal="right" vertical="center" wrapText="1"/>
    </xf>
    <xf numFmtId="2" fontId="18" fillId="0" borderId="38" xfId="0" applyNumberFormat="1" applyFont="1" applyBorder="1" applyAlignment="1">
      <alignment horizontal="right" vertical="center" wrapText="1"/>
    </xf>
    <xf numFmtId="0" fontId="21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9" fillId="0" borderId="0" xfId="0" applyFont="1" applyAlignment="1"/>
    <xf numFmtId="0" fontId="0" fillId="0" borderId="0" xfId="0" applyBorder="1"/>
    <xf numFmtId="0" fontId="22" fillId="2" borderId="2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5" xfId="0" applyFont="1" applyBorder="1" applyAlignment="1">
      <alignment horizontal="center"/>
    </xf>
    <xf numFmtId="0" fontId="21" fillId="2" borderId="2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2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8" fillId="0" borderId="17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8" fillId="0" borderId="30" xfId="0" applyFont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942975</xdr:colOff>
      <xdr:row>2</xdr:row>
      <xdr:rowOff>66675</xdr:rowOff>
    </xdr:from>
    <xdr:to>
      <xdr:col>9</xdr:col>
      <xdr:colOff>278343</xdr:colOff>
      <xdr:row>4</xdr:row>
      <xdr:rowOff>161924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5" y="657225"/>
          <a:ext cx="611718" cy="495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showGridLines="0" tabSelected="1" topLeftCell="A5" zoomScale="80" zoomScaleNormal="80" workbookViewId="0">
      <selection activeCell="A2" sqref="A2:P29"/>
    </sheetView>
  </sheetViews>
  <sheetFormatPr defaultColWidth="9" defaultRowHeight="13.2" x14ac:dyDescent="0.25"/>
  <cols>
    <col min="1" max="1" width="5.5546875" customWidth="1"/>
    <col min="2" max="2" width="19.5546875" customWidth="1"/>
    <col min="3" max="3" width="12.88671875" customWidth="1"/>
    <col min="4" max="4" width="15.44140625" customWidth="1"/>
    <col min="5" max="5" width="7.6640625" customWidth="1"/>
    <col min="6" max="6" width="1.109375" customWidth="1"/>
    <col min="7" max="10" width="18.6640625" customWidth="1"/>
    <col min="11" max="11" width="1.109375" customWidth="1"/>
    <col min="12" max="16" width="18.6640625" customWidth="1"/>
  </cols>
  <sheetData>
    <row r="1" spans="1:23" ht="21" x14ac:dyDescent="0.4"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6"/>
      <c r="R1" s="6"/>
    </row>
    <row r="2" spans="1:23" ht="21.6" thickBot="1" x14ac:dyDescent="0.45">
      <c r="B2" s="90" t="s">
        <v>23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84"/>
      <c r="R2" s="84"/>
      <c r="S2" s="84"/>
      <c r="T2" s="84"/>
      <c r="U2" s="84"/>
      <c r="V2" s="84"/>
      <c r="W2" s="84"/>
    </row>
    <row r="3" spans="1:23" ht="15.6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Q3" s="6"/>
      <c r="R3" s="6"/>
    </row>
    <row r="4" spans="1:23" ht="15.6" x14ac:dyDescent="0.3">
      <c r="B4" s="53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5"/>
      <c r="Q4" s="6"/>
      <c r="R4" s="6"/>
    </row>
    <row r="5" spans="1:23" ht="15" x14ac:dyDescent="0.25">
      <c r="B5" s="86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8"/>
      <c r="Q5" s="6"/>
      <c r="R5" s="6"/>
    </row>
    <row r="6" spans="1:23" ht="15.6" x14ac:dyDescent="0.3">
      <c r="B6" s="94" t="s">
        <v>14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6"/>
      <c r="Q6" s="83"/>
      <c r="R6" s="83"/>
      <c r="S6" s="85"/>
    </row>
    <row r="7" spans="1:23" ht="15" x14ac:dyDescent="0.25">
      <c r="B7" s="86" t="s">
        <v>22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8"/>
      <c r="Q7" s="83"/>
      <c r="R7" s="83"/>
      <c r="S7" s="85"/>
    </row>
    <row r="8" spans="1:23" ht="15.6" x14ac:dyDescent="0.25">
      <c r="B8" s="91" t="s">
        <v>21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3"/>
      <c r="Q8" s="82"/>
      <c r="R8" s="82"/>
      <c r="S8" s="85"/>
    </row>
    <row r="9" spans="1:23" ht="18" customHeight="1" x14ac:dyDescent="0.3">
      <c r="A9" s="52"/>
      <c r="B9" s="53"/>
      <c r="C9" s="54"/>
      <c r="D9" s="56"/>
      <c r="E9" s="56"/>
      <c r="F9" s="56"/>
      <c r="G9" s="95" t="s">
        <v>20</v>
      </c>
      <c r="H9" s="95"/>
      <c r="I9" s="95"/>
      <c r="J9" s="95"/>
      <c r="K9" s="95"/>
      <c r="L9" s="95"/>
      <c r="M9" s="95"/>
      <c r="N9" s="56"/>
      <c r="O9" s="56"/>
      <c r="P9" s="57"/>
      <c r="Q9" s="6"/>
      <c r="R9" s="6"/>
    </row>
    <row r="10" spans="1:23" s="1" customFormat="1" ht="18" customHeight="1" thickBot="1" x14ac:dyDescent="0.35">
      <c r="B10" s="11"/>
      <c r="C10" s="12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1"/>
    </row>
    <row r="11" spans="1:23" s="1" customFormat="1" ht="6" customHeight="1" thickBot="1" x14ac:dyDescent="0.3"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</row>
    <row r="12" spans="1:23" s="1" customFormat="1" ht="24" customHeight="1" thickBot="1" x14ac:dyDescent="0.35">
      <c r="B12" s="34" t="s">
        <v>15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6"/>
    </row>
    <row r="13" spans="1:23" s="1" customFormat="1" ht="24.9" customHeight="1" thickBot="1" x14ac:dyDescent="0.3">
      <c r="B13" s="103" t="s">
        <v>10</v>
      </c>
      <c r="C13" s="104"/>
      <c r="D13" s="104"/>
      <c r="E13" s="104"/>
      <c r="F13" s="105"/>
      <c r="G13" s="104"/>
      <c r="H13" s="104"/>
      <c r="I13" s="104"/>
      <c r="J13" s="104"/>
      <c r="K13" s="104"/>
      <c r="L13" s="104"/>
      <c r="M13" s="104"/>
      <c r="N13" s="104"/>
      <c r="O13" s="104"/>
      <c r="P13" s="106"/>
    </row>
    <row r="14" spans="1:23" s="1" customFormat="1" ht="24" customHeight="1" x14ac:dyDescent="0.25">
      <c r="B14" s="107" t="s">
        <v>11</v>
      </c>
      <c r="C14" s="109" t="s">
        <v>1</v>
      </c>
      <c r="D14" s="110"/>
      <c r="E14" s="110"/>
      <c r="F14" s="47"/>
      <c r="G14" s="113" t="s">
        <v>2</v>
      </c>
      <c r="H14" s="113"/>
      <c r="I14" s="113"/>
      <c r="J14" s="114"/>
      <c r="K14" s="13"/>
      <c r="L14" s="115" t="s">
        <v>3</v>
      </c>
      <c r="M14" s="116"/>
      <c r="N14" s="116"/>
      <c r="O14" s="116"/>
      <c r="P14" s="117"/>
    </row>
    <row r="15" spans="1:23" s="2" customFormat="1" ht="39" customHeight="1" x14ac:dyDescent="0.25">
      <c r="B15" s="108"/>
      <c r="C15" s="111"/>
      <c r="D15" s="112"/>
      <c r="E15" s="112"/>
      <c r="F15" s="48"/>
      <c r="G15" s="30" t="s">
        <v>4</v>
      </c>
      <c r="H15" s="16" t="s">
        <v>9</v>
      </c>
      <c r="I15" s="15" t="s">
        <v>5</v>
      </c>
      <c r="J15" s="17" t="s">
        <v>12</v>
      </c>
      <c r="K15" s="14"/>
      <c r="L15" s="40" t="s">
        <v>6</v>
      </c>
      <c r="M15" s="16" t="s">
        <v>9</v>
      </c>
      <c r="N15" s="15" t="s">
        <v>7</v>
      </c>
      <c r="O15" s="15" t="s">
        <v>5</v>
      </c>
      <c r="P15" s="17" t="s">
        <v>12</v>
      </c>
      <c r="Q15" s="8"/>
      <c r="R15" s="8"/>
    </row>
    <row r="16" spans="1:23" ht="15" customHeight="1" x14ac:dyDescent="0.25">
      <c r="B16" s="39">
        <v>115610100000</v>
      </c>
      <c r="C16" s="98" t="s">
        <v>16</v>
      </c>
      <c r="D16" s="99"/>
      <c r="E16" s="99"/>
      <c r="F16" s="50"/>
      <c r="G16" s="60">
        <v>24049.87</v>
      </c>
      <c r="H16" s="61">
        <v>0</v>
      </c>
      <c r="I16" s="61">
        <v>0</v>
      </c>
      <c r="J16" s="62">
        <f>G16+H16+I16</f>
        <v>24049.87</v>
      </c>
      <c r="K16" s="63"/>
      <c r="L16" s="64">
        <v>24543.57</v>
      </c>
      <c r="M16" s="65">
        <v>0</v>
      </c>
      <c r="N16" s="65">
        <v>0</v>
      </c>
      <c r="O16" s="65">
        <v>0</v>
      </c>
      <c r="P16" s="66">
        <f>L16+M16+N16+O16</f>
        <v>24543.57</v>
      </c>
      <c r="Q16" s="6"/>
      <c r="R16" s="6"/>
    </row>
    <row r="17" spans="2:19" ht="15" customHeight="1" x14ac:dyDescent="0.25">
      <c r="B17" s="39">
        <v>115610200000</v>
      </c>
      <c r="C17" s="98" t="s">
        <v>17</v>
      </c>
      <c r="D17" s="99"/>
      <c r="E17" s="118"/>
      <c r="F17" s="51"/>
      <c r="G17" s="60">
        <v>1278.5</v>
      </c>
      <c r="H17" s="61">
        <v>0</v>
      </c>
      <c r="I17" s="61">
        <v>0</v>
      </c>
      <c r="J17" s="62">
        <f t="shared" ref="J17:J18" si="0">G17+H17+I17</f>
        <v>1278.5</v>
      </c>
      <c r="K17" s="63"/>
      <c r="L17" s="64">
        <v>1278.5</v>
      </c>
      <c r="M17" s="65">
        <v>0</v>
      </c>
      <c r="N17" s="65">
        <v>0</v>
      </c>
      <c r="O17" s="65">
        <v>0</v>
      </c>
      <c r="P17" s="66">
        <f t="shared" ref="P17" si="1">L17+M17+N17+O17</f>
        <v>1278.5</v>
      </c>
      <c r="Q17" s="6"/>
      <c r="R17" s="6"/>
    </row>
    <row r="18" spans="2:19" ht="15" customHeight="1" x14ac:dyDescent="0.25">
      <c r="B18" s="39">
        <v>115610400000</v>
      </c>
      <c r="C18" s="98" t="s">
        <v>18</v>
      </c>
      <c r="D18" s="99"/>
      <c r="E18" s="118"/>
      <c r="F18" s="50"/>
      <c r="G18" s="60">
        <v>130</v>
      </c>
      <c r="H18" s="61">
        <v>0</v>
      </c>
      <c r="I18" s="61">
        <v>0</v>
      </c>
      <c r="J18" s="62">
        <f t="shared" si="0"/>
        <v>130</v>
      </c>
      <c r="K18" s="67">
        <f>SUM(G18:J18)</f>
        <v>260</v>
      </c>
      <c r="L18" s="64">
        <v>130</v>
      </c>
      <c r="M18" s="65">
        <v>0</v>
      </c>
      <c r="N18" s="65">
        <v>0</v>
      </c>
      <c r="O18" s="38">
        <v>0</v>
      </c>
      <c r="P18" s="80">
        <f>SUM(L18:O18)</f>
        <v>130</v>
      </c>
      <c r="Q18" s="37"/>
      <c r="R18" s="37"/>
    </row>
    <row r="19" spans="2:19" ht="15" customHeight="1" x14ac:dyDescent="0.25">
      <c r="B19" s="59">
        <v>115610700000</v>
      </c>
      <c r="C19" s="98" t="s">
        <v>19</v>
      </c>
      <c r="D19" s="99"/>
      <c r="E19" s="118"/>
      <c r="F19" s="50"/>
      <c r="G19" s="68">
        <v>2276.08</v>
      </c>
      <c r="H19" s="69">
        <v>0</v>
      </c>
      <c r="I19" s="69">
        <v>0</v>
      </c>
      <c r="J19" s="70">
        <v>2276.08</v>
      </c>
      <c r="K19" s="67">
        <f>SUM(G19:J19)</f>
        <v>4552.16</v>
      </c>
      <c r="L19" s="71">
        <v>576.98</v>
      </c>
      <c r="M19" s="72">
        <v>0</v>
      </c>
      <c r="N19" s="72">
        <v>0</v>
      </c>
      <c r="O19" s="58">
        <v>0</v>
      </c>
      <c r="P19" s="81">
        <f>SUM(L19:O19)</f>
        <v>576.98</v>
      </c>
      <c r="Q19" s="37"/>
      <c r="R19" s="37"/>
    </row>
    <row r="20" spans="2:19" s="3" customFormat="1" ht="25.5" customHeight="1" thickBot="1" x14ac:dyDescent="0.3">
      <c r="B20" s="120" t="s">
        <v>0</v>
      </c>
      <c r="C20" s="121"/>
      <c r="D20" s="121"/>
      <c r="E20" s="121"/>
      <c r="F20" s="49"/>
      <c r="G20" s="73">
        <f>SUM(G16:G19)</f>
        <v>27734.449999999997</v>
      </c>
      <c r="H20" s="74">
        <v>0</v>
      </c>
      <c r="I20" s="74">
        <f>SUM(I16:I19)</f>
        <v>0</v>
      </c>
      <c r="J20" s="75">
        <f>SUM(J16:J19)</f>
        <v>27734.449999999997</v>
      </c>
      <c r="K20" s="76"/>
      <c r="L20" s="77">
        <f>SUM(L16:L19)</f>
        <v>26529.05</v>
      </c>
      <c r="M20" s="78">
        <f>SUM(M16:M19)</f>
        <v>0</v>
      </c>
      <c r="N20" s="78">
        <f>SUM(N16:N19)</f>
        <v>0</v>
      </c>
      <c r="O20" s="78">
        <f>SUM(O16:O19)</f>
        <v>0</v>
      </c>
      <c r="P20" s="79">
        <f>SUM(P16:P19)</f>
        <v>26529.05</v>
      </c>
      <c r="Q20" s="9"/>
      <c r="R20" s="9"/>
    </row>
    <row r="21" spans="2:19" s="4" customFormat="1" ht="15" customHeight="1" thickBot="1" x14ac:dyDescent="0.3">
      <c r="B21" s="18"/>
      <c r="C21" s="18"/>
      <c r="D21" s="14"/>
      <c r="E21" s="14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7"/>
      <c r="R21" s="7"/>
    </row>
    <row r="22" spans="2:19" s="3" customFormat="1" ht="15.6" x14ac:dyDescent="0.25">
      <c r="B22" s="26" t="s">
        <v>8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8"/>
      <c r="Q22" s="10"/>
      <c r="R22" s="10"/>
      <c r="S22" s="5"/>
    </row>
    <row r="23" spans="2:19" s="4" customFormat="1" ht="15" customHeight="1" x14ac:dyDescent="0.25">
      <c r="B23" s="122" t="s">
        <v>13</v>
      </c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4"/>
      <c r="Q23" s="10"/>
      <c r="R23" s="10"/>
      <c r="S23" s="5"/>
    </row>
    <row r="24" spans="2:19" s="4" customFormat="1" ht="15" customHeight="1" x14ac:dyDescent="0.25">
      <c r="B24" s="41"/>
      <c r="C24" s="21"/>
      <c r="D24" s="21"/>
      <c r="E24" s="20"/>
      <c r="F24" s="31"/>
      <c r="G24" s="31"/>
      <c r="H24" s="31"/>
      <c r="I24" s="31"/>
      <c r="J24" s="20"/>
      <c r="K24" s="20"/>
      <c r="L24" s="20"/>
      <c r="M24" s="33"/>
      <c r="N24" s="33"/>
      <c r="O24" s="33"/>
      <c r="P24" s="29"/>
    </row>
    <row r="25" spans="2:19" s="4" customFormat="1" ht="15" customHeight="1" x14ac:dyDescent="0.3">
      <c r="B25" s="127"/>
      <c r="C25" s="119"/>
      <c r="D25" s="119"/>
      <c r="E25" s="119"/>
      <c r="F25" s="119"/>
      <c r="G25" s="119"/>
      <c r="H25" s="119"/>
      <c r="I25" s="119"/>
      <c r="J25" s="119"/>
      <c r="K25" s="20"/>
      <c r="L25" s="125"/>
      <c r="M25" s="125"/>
      <c r="N25" s="125"/>
      <c r="O25" s="125"/>
      <c r="P25" s="126"/>
    </row>
    <row r="26" spans="2:19" s="4" customFormat="1" ht="15" customHeight="1" x14ac:dyDescent="0.3">
      <c r="B26" s="127" t="s">
        <v>24</v>
      </c>
      <c r="C26" s="119"/>
      <c r="D26" s="119"/>
      <c r="E26" s="119"/>
      <c r="F26" s="119"/>
      <c r="G26" s="119"/>
      <c r="H26" s="119"/>
      <c r="I26" s="119"/>
      <c r="J26" s="119"/>
      <c r="K26" s="20"/>
      <c r="L26" s="20"/>
      <c r="M26" s="119" t="s">
        <v>25</v>
      </c>
      <c r="N26" s="119"/>
      <c r="O26" s="119"/>
      <c r="P26" s="29"/>
    </row>
    <row r="27" spans="2:19" s="6" customFormat="1" ht="15" x14ac:dyDescent="0.25">
      <c r="B27" s="42"/>
      <c r="C27" s="22"/>
      <c r="D27" s="22"/>
      <c r="E27" s="22"/>
      <c r="F27" s="22"/>
      <c r="G27" s="32"/>
      <c r="H27" s="32"/>
      <c r="I27" s="32"/>
      <c r="J27" s="22"/>
      <c r="K27" s="22"/>
      <c r="L27" s="22"/>
      <c r="M27" s="97"/>
      <c r="N27" s="97"/>
      <c r="O27" s="97"/>
      <c r="P27" s="43"/>
    </row>
    <row r="28" spans="2:19" ht="15.6" thickBot="1" x14ac:dyDescent="0.3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6"/>
    </row>
  </sheetData>
  <sheetProtection insertRows="0" deleteRows="0" selectLockedCells="1"/>
  <protectedRanges>
    <protectedRange password="ED44" sqref="B13:P13" name="Intervalo1"/>
  </protectedRanges>
  <mergeCells count="25">
    <mergeCell ref="G9:M9"/>
    <mergeCell ref="C18:E18"/>
    <mergeCell ref="C19:E19"/>
    <mergeCell ref="B25:J25"/>
    <mergeCell ref="B26:J26"/>
    <mergeCell ref="M27:O27"/>
    <mergeCell ref="C16:E16"/>
    <mergeCell ref="D10:P10"/>
    <mergeCell ref="B11:P11"/>
    <mergeCell ref="B13:P13"/>
    <mergeCell ref="B14:B15"/>
    <mergeCell ref="C14:E15"/>
    <mergeCell ref="G14:J14"/>
    <mergeCell ref="L14:P14"/>
    <mergeCell ref="C17:E17"/>
    <mergeCell ref="M26:O26"/>
    <mergeCell ref="B20:E20"/>
    <mergeCell ref="B23:P23"/>
    <mergeCell ref="L25:P25"/>
    <mergeCell ref="B5:P5"/>
    <mergeCell ref="B7:P7"/>
    <mergeCell ref="B1:P1"/>
    <mergeCell ref="B2:P2"/>
    <mergeCell ref="B8:P8"/>
    <mergeCell ref="B6:P6"/>
  </mergeCells>
  <printOptions horizontalCentered="1" verticalCentered="1"/>
  <pageMargins left="0.59055118110236227" right="0.59055118110236227" top="0.98425196850393704" bottom="0.78740157480314965" header="0.39370078740157483" footer="0.51181102362204722"/>
  <pageSetup paperSize="9" scale="59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RBtSGyTDWtzQlHobqIp5u5CCCNHIW5I0i5UM1pZgJdM=</DigestValue>
    </Reference>
    <Reference Type="http://www.w3.org/2000/09/xmldsig#Object" URI="#idOfficeObject">
      <DigestMethod Algorithm="http://www.w3.org/2001/04/xmlenc#sha256"/>
      <DigestValue>I/0qyPnqK3232XPaM+UkgY+JwiWHlCBIwewALkJk3XU=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acy4hRyAwLU2tmS6c1l3zURp6YrpsDVyKnkeKwR7O4A=</DigestValue>
    </Reference>
  </SignedInfo>
  <SignatureValue>MBT0ZrOWqM/ER5pJY/TjUvX5r5qbaZ5JYYnLiWwmXZQAWFKSU9vzdma8zg/zKokXuCTNoPvQwW4E
/NTET38HTMlEWrlQLqKTyAW4cSoB4uQD98fxwdi38J2l2fQxaubuagILq1rWCD+oUeguHS0kQRE0
SHBiJLDQKFcZ9JsL2j2MKDtnt6jc22FVMvUW5jmy/S4U2YXmdtYZH6SjlTGTFtJMI4cnIWfEVvXi
fna7hjVCRBhyD6G7/AnlCpW0fVGXiJdVesYnoyiQx5pi789imk7N/zmzgJ2RCn8eMbgmVTidf2xP
7viLxtE6escvYkjXSBDIQakrEJNnW24030AkDA==</SignatureValue>
  <KeyInfo>
    <X509Data>
      <X509Certificate>MIIHkjCCBXqgAwIBAgIII3YZAxRnDIkwDQYJKoZIhvcNAQELBQAwgYkxCzAJBgNVBAYTAkJSMRMwEQYDVQQKEwpJQ1AtQnJhc2lsMTQwMgYDVQQLEytBdXRvcmlkYWRlIENlcnRpZmljYWRvcmEgUmFpeiBCcmFzaWxlaXJhIHYyMRIwEAYDVQQLEwlBQyBTT0xVVEkxGzAZBgNVBAMTEkFDIFNPTFVUSSBNdWx0aXBsYTAeFw0xOTAzMTQyMDQ0MjBaFw0yMjAzMTQyMDI3MDBaMIHSMQswCQYDVQQGEwJCUjETMBEGA1UEChMKSUNQLUJyYXNpbDE0MDIGA1UECxMrQXV0b3JpZGFkZSBDZXJ0aWZpY2Fkb3JhIFJhaXogQnJhc2lsZWlyYSB2MjESMBAGA1UECxMJQUMgU09MVVRJMRswGQYDVQQLExJBQyBTT0xVVEkgTXVsdGlwbGExGjAYBgNVBAsTEUNlcnRpZmljYWRvIFBGIEEzMSswKQYDVQQDEyJHSUxNQVIgVklFSVJBIERBIFNJTFZBOjA3ODQ3NTc4Nzk0MIIBIjANBgkqhkiG9w0BAQEFAAOCAQ8AMIIBCgKCAQEA4iAJY8AVH/Rxfb4/wqIhFdt09M2ZuBc4Gu2njqEz5mK6wZBXZha5cxOMcvZFNuPHb9LYpob+Z6nxjooffsRYUApA4VyzXmlJHgGiHyI+K6UbD+/PZj4obIR7krvWHVYefImBpOcF5pV2TOEUCk5GwNtq9NRA/x9Al+iVmC0RpA0zeg3um5TlfOedWkJLRR5o2lhOuGdP5Z3ubbjMHXMJRdHsACMXt882KUc9fDi7ydLhGhqdkQtfGbnVLi3Mw/hTnFGNBgZvui4tEtJ0BfGK+gru5t+N3fQevym10fDAxzuBkcfI655JiWGnuCZIdSWH6a+jp1hoUYxpHjetgplDOQIDAQABo4ICsTCCAq0wVAYIKwYBBQUHAQEESDBGMEQGCCsGAQUFBzAChjhodHRwOi8vY2NkLmFjc29sdXRpLmNvbS5ici9sY3IvYWMtc29sdXRpLW11bHRpcGxhLXYxLnA3YjAdBgNVHQ4EFgQUTuyauBVceJ4mdhg/+4WiMuE7pp8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ZBgNVHREEgZEwgY6BGWdpbG1hcnZzaWx2YUB5YWhvby5jb20uYnKgOAYFYEwBAwGgLxMtMjUwNTE5NzgwNzg0NzU3ODc5NDAwMDAwMDAwMDAwMDAwMDAwMDAwMDAwMDAwoBcGBWBMAQMGoA4TDDAwMDAwMDAwMDAwMKAeBgVgTAEDBaAVExMwMDAwMDAwMDAwMDAwMDAwMDAwMA0GCSqGSIb3DQEBCwUAA4ICAQCDJYwiaujYo0jupzuOZhv6UN14WIUEReZoz/582VWDbwkuQXM/j6JE1r0iT0qnyeo5H/3q33Cs3LTrt+L3HJe/LefXRHHcjMB8+efR1ww+kEl5v6iheDi/HH7OrrqiVDUTFp2H7HzxDD3V1TyOMPULujW/+uMlYK/5kFVuNPw0oRytOJ0NUyR4HMIrpF8vrFFqcHL1rEAVjll09QCbk3jrqknUy2owodxDwGkZlQUnBXEYlVI2GFQ09XbH4uxAA2Dqx25aF3BpLGJsV/P/c0Udx4qeDQhY6IDroGlqhKOgabpDzxMy7U9HGSg8T+JYRRivRdR7eInlyPJ3fX9MKpLhj0U4M8ukscnCKZlM8ixjL1YI8lsmAZsFoj0crwvEKSuXttaOt88D+nffU+5MBKt6n/3T/dWxM5qMhfT4Q6QsPlzkqE51yDvzHc2Pwv7oSZ94trbDwA5zsWquzdVineV/eEnJDK5Yy0uGwzqwReCKNUGhTwGz+j4sg92zgtVhMWPezDYtw3CfsErj10r/S0k2qBf04tpn3clQXF36UQJcVFsGTWgLOGPdTYFc2i3P95X6wE0D/Iofam2YRzzzpJbRNa6spg5o5+qf5qzIhYjKD3Qiff4mkmg7UkCKe95hWzY6zCN5xKUC/av0nUS6gB8hySGmGPwXOxd6KiIpIhov5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phLvVRIc2MCt1+Q7qA3Fd48NOF0zwH/qjfR8M6C6r0Q=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Q8o4W9CQx8CKFO6kIkHWrA5XdKhtBM4VVlxXxhBMiTc=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FbRASnHyJfQBZ5xpAA8dN2A6DKfgZiNdJrf8t6j35bg=</DigestValue>
      </Reference>
      <Reference URI="/xl/sharedStrings.xml?ContentType=application/vnd.openxmlformats-officedocument.spreadsheetml.sharedStrings+xml">
        <DigestMethod Algorithm="http://www.w3.org/2001/04/xmlenc#sha256"/>
        <DigestValue>nMy8BPLPodUmkcF4TvaXnEsbizEGf8CgY5i82+fcAyg=</DigestValue>
      </Reference>
      <Reference URI="/xl/styles.xml?ContentType=application/vnd.openxmlformats-officedocument.spreadsheetml.styles+xml">
        <DigestMethod Algorithm="http://www.w3.org/2001/04/xmlenc#sha256"/>
        <DigestValue>12lyXeeG9+4GqpHiIomveFdSC42uk5xil7MqdpJAv6I=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y/gQZbupfbTRjkTbM+DklBeDe0KI07kGJFUAh/V4DKE=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ok3PPSGroK4mWLYYxwZDoCpzcn91dzb3mgEwBu2B8Og=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2019-04-01T04:37:32Z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2019-04-01T04:37:32Z</xd:SigningTime>
          <xd:SigningCertificate>
            <xd:Cert>
              <xd:CertDigest>
                <DigestMethod Algorithm="http://www.w3.org/2001/04/xmlenc#sha256"/>
                <DigestValue>hua6J8/0fhTs+BBBMLO+WKoxrcO10eni3e2Mh8O7O/Q=</DigestValue>
              </xd:CertDigest>
              <xd:IssuerSerial>
                <X509IssuerName>CN=AC SOLUTI Multipla, OU=AC SOLUTI, OU=Autoridade Certificadora Raiz Brasileira v2, O=ICP-Brasil, C=BR</X509IssuerName>
                <X509SerialNumber>2555257339597229193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v1UuWY79gueGQw7TidMi9SI1kHtxuI3XFse+5KICVzM=</DigestValue>
    </Reference>
    <Reference Type="http://www.w3.org/2000/09/xmldsig#Object" URI="#idOfficeObject">
      <DigestMethod Algorithm="http://www.w3.org/2001/04/xmlenc#sha256"/>
      <DigestValue>I/0qyPnqK3232XPaM+UkgY+JwiWHlCBIwewALkJk3XU=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a1GBCexcmLrgyLKr5hF9BfLWOYeDgqj86hGcIIvtl44=</DigestValue>
    </Reference>
  </SignedInfo>
  <SignatureValue>DFTqN9wf2fqa6rqDpiKuUIuM3H7W6b6/UhfPMBcW+5xkfiEpw5Mx/r9z2BIOq72H1mh/E2kpHdVk
SpYuCYAK9qSaLYUL9FjkkquoFoypXPIqBnwW3K8pjFiq3Z4sF1Lx2l1j11YacM+qcFntlTuzbhVW
Uf/6rdsC27pTstyPsSEAWWg334h7O8Fu/h9bdhKYN9AhyGrdmjQfk/uhjdtbTibopRNGPG9Bj1xR
8MR4ih1yY9HE8hFlVxUZuHKG+0pUDaS6rdeV5lyKzR5VF2/on9TSxBxeHIuVGckorZ2fRHUJJBWQ
43dllUZNCvHQ2xmnoOcbJ9QuFvqMHPIP7dsF1Q==</SignatureValue>
  <KeyInfo>
    <X509Data>
      <X509Certificate>MIIHljCCBX6gAwIBAgIII3YYEig5GqkwDQYJKoZIhvcNAQELBQAwgYkxCzAJBgNVBAYTAkJSMRMwEQYDVQQKEwpJQ1AtQnJhc2lsMTQwMgYDVQQLEytBdXRvcmlkYWRlIENlcnRpZmljYWRvcmEgUmFpeiBCcmFzaWxlaXJhIHYyMRIwEAYDVQQLEwlBQyBTT0xVVEkxGzAZBgNVBAMTEkFDIFNPTFVUSSBNdWx0aXBsYTAeFw0xODEyMjgxMjE0MjVaFw0yMTEyMjgxMjA5MDBaMIHVMQswCQYDVQQGEwJCUjETMBEGA1UEChMKSUNQLUJyYXNpbDE0MDIGA1UECxMrQXV0b3JpZGFkZSBDZXJ0aWZpY2Fkb3JhIFJhaXogQnJhc2lsZWlyYSB2MjESMBAGA1UECxMJQUMgU09MVVRJMRswGQYDVQQLExJBQyBTT0xVVEkgTXVsdGlwbGExGjAYBgNVBAsTEUNlcnRpZmljYWRvIFBGIEEzMS4wLAYDVQQDEyVXRUxFUlNTT04gSk9TRSBNRVJDQU5ERUxFOjAzMTQ3MTIyNzUxMIIBIjANBgkqhkiG9w0BAQEFAAOCAQ8AMIIBCgKCAQEAvALT2t5Hh7GeG+b2B7mILD7DOTrXxfFIYL84JYRFlqXmbmmbJnQZ+kSxR5nnB/sB20ajjIFGAfdEexuJScEfMLfknGGNQ2sGxlDE0ut+OoP4bsLnrlX6PTP+zKxGYHrvAA0TfvybYNnyl9UPSe2Phjdz6fOLLQMDv9DZu9n480C1GFudqQTIcSe0EHVgDo67r8a3+5QKe73YaOELc5xT/hgKYgREM7hh8ycxu77KorIcLMZ3LXAE5naNjrjgZ6cnG3tMqEHpYM79YSrwiK25QsWArxQAQLp+SlvHW7jk2PrsadUZCJODdAqpr4qgV604jg9kliIK3+IFHnhtXTJ8TwIDAQABo4ICsjCCAq4wVAYIKwYBBQUHAQEESDBGMEQGCCsGAQUFBzAChjhodHRwOi8vY2NkLmFjc29sdXRpLmNvbS5ici9sY3IvYWMtc29sdXRpLW11bHRpcGxhLXYxLnA3YjAdBgNVHQ4EFgQUJ2pE0209rjOgM9VPjyWslD1eLxY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aBgNVHREEgZIwgY+BGmtpa29tZXJjYW5kZWxlMjlAZ21haWwuY29toDgGBWBMAQMBoC8TLTI5MDQxOTc0MDMxNDcxMjI3NTEwMDAwMDAwMDAwMDAwMDAwMDAwMDAwMDAwMKAXBgVgTAEDBqAOEwwwMDAwMDAwMDAwMDCgHgYFYEwBAwWgFRMTMDAwMDAwMDAwMDAwMDAwMDAwMDANBgkqhkiG9w0BAQsFAAOCAgEADg8lj+LHw+0qamD/87oVSrXjfwgL/MA0rEwlqN3e2BHMqa9oCPXnH8KMk5s9oQk+Z9d5RaBpTglix+6SHYrAGZmmBXLCOppa8rMI30C4W5rI8qTTRD2txJ4rJ1bToYnzR28W5HEoe9GLQPXtL50/mSefyj86wfHi4nGdNDRos4G/J58Fl8qGuSk/OiCWIUmXlg9mdAuyKI9cVmGKs9zAWSIa3rcByNK/azDsZyo+MGYCUj5cucvbXp/ZQ2T8I9r1TBD9L6JJQl/koA2XTSPjEO0+VCZudxQbfiWfCJW947qOOKuLWBFIFVP2tMsbjUDMKZZbMm+DJsa+7nLs/775hP6a548+NPY6STJO7DqnUNWZLIX2JP53EMWt2aoDezOgHvRB53S0QrJJAnkenBMQwZHBbebYh0q6hqft9rwUmxyCaRkZorEpezXrL8z1JnNpK9GcFpFVKKjHUyIQTYgU0zUX1JVL6g1x/GvGX14XYM8H3q9ZfB0bN/XFiFXiP+4fRg2N4RCs6N4EgZ4bmA9esXon6n9orfcN2tYmB2HiHqmJ18Wm7qwCnJvlwaa38tscxYrgCznZbZtkyD5te/0pHhUgviJ1Yp2U1Sjy8EpEQgkrGkcpsQplHjD5QaZQXiY3WGlmmknbHG0w7CBj+k7+tcY9BpxGx4YZg68Lk+nTsS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phLvVRIc2MCt1+Q7qA3Fd48NOF0zwH/qjfR8M6C6r0Q=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Q8o4W9CQx8CKFO6kIkHWrA5XdKhtBM4VVlxXxhBMiTc=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FbRASnHyJfQBZ5xpAA8dN2A6DKfgZiNdJrf8t6j35bg=</DigestValue>
      </Reference>
      <Reference URI="/xl/sharedStrings.xml?ContentType=application/vnd.openxmlformats-officedocument.spreadsheetml.sharedStrings+xml">
        <DigestMethod Algorithm="http://www.w3.org/2001/04/xmlenc#sha256"/>
        <DigestValue>nMy8BPLPodUmkcF4TvaXnEsbizEGf8CgY5i82+fcAyg=</DigestValue>
      </Reference>
      <Reference URI="/xl/styles.xml?ContentType=application/vnd.openxmlformats-officedocument.spreadsheetml.styles+xml">
        <DigestMethod Algorithm="http://www.w3.org/2001/04/xmlenc#sha256"/>
        <DigestValue>12lyXeeG9+4GqpHiIomveFdSC42uk5xil7MqdpJAv6I=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y/gQZbupfbTRjkTbM+DklBeDe0KI07kGJFUAh/V4DKE=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ok3PPSGroK4mWLYYxwZDoCpzcn91dzb3mgEwBu2B8Og=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2019-04-01T04:38:14Z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2019-04-01T04:38:14Z</xd:SigningTime>
          <xd:SigningCertificate>
            <xd:Cert>
              <xd:CertDigest>
                <DigestMethod Algorithm="http://www.w3.org/2001/04/xmlenc#sha256"/>
                <DigestValue>ECKS44v5dugpceY4tq2boA75NY6yqJdwEbfXihIXxZA=</DigestValue>
              </xd:CertDigest>
              <xd:IssuerSerial>
                <X509IssuerName>CN=AC SOLUTI Multipla, OU=AC SOLUTI, OU=Autoridade Certificadora Raiz Brasileira v2, O=ICP-Brasil, C=BR</X509IssuerName>
                <X509SerialNumber>2555256304842644137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15-DEMAMC</vt:lpstr>
      <vt:lpstr>'Tabela 15-DEMAMC'!Area_de_impressao</vt:lpstr>
    </vt:vector>
  </TitlesOfParts>
  <Company>SEFAZ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Usuario</cp:lastModifiedBy>
  <cp:lastPrinted>2019-04-01T03:19:34Z</cp:lastPrinted>
  <dcterms:created xsi:type="dcterms:W3CDTF">2011-03-23T12:57:59Z</dcterms:created>
  <dcterms:modified xsi:type="dcterms:W3CDTF">2019-04-01T03:20:07Z</dcterms:modified>
</cp:coreProperties>
</file>